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IE-SRV025\users_desktops\nathalie.boyke\Desktop\"/>
    </mc:Choice>
  </mc:AlternateContent>
  <bookViews>
    <workbookView xWindow="0" yWindow="60" windowWidth="24240" windowHeight="12285"/>
  </bookViews>
  <sheets>
    <sheet name="Gesamt DE" sheetId="2" r:id="rId1"/>
  </sheets>
  <calcPr calcId="162913"/>
</workbook>
</file>

<file path=xl/calcChain.xml><?xml version="1.0" encoding="utf-8"?>
<calcChain xmlns="http://schemas.openxmlformats.org/spreadsheetml/2006/main">
  <c r="G3" i="2" l="1"/>
  <c r="F3" i="2"/>
  <c r="E3" i="2"/>
  <c r="H2" i="2"/>
  <c r="C2" i="2"/>
  <c r="H3" i="2" l="1"/>
  <c r="B3" i="2" l="1"/>
  <c r="D2" i="2" l="1"/>
  <c r="C3" i="2" l="1"/>
  <c r="D3" i="2" l="1"/>
</calcChain>
</file>

<file path=xl/sharedStrings.xml><?xml version="1.0" encoding="utf-8"?>
<sst xmlns="http://schemas.openxmlformats.org/spreadsheetml/2006/main" count="9" uniqueCount="9">
  <si>
    <t>Gesamt</t>
  </si>
  <si>
    <t>Datum</t>
  </si>
  <si>
    <t>Volumen (Stück) der verwendeten Aktien (außerbörslich)</t>
  </si>
  <si>
    <t>Verwendete
 Aktien als Anteil am
 Grundkapital gesamt</t>
  </si>
  <si>
    <t>Anteil am
 Grundkapital pro Tag</t>
  </si>
  <si>
    <t xml:space="preserve"> Höchster erzielter 
Gegenwert je Aktie in
 EUR</t>
  </si>
  <si>
    <t>Niedrigster erzielter
 Gegenwert je Aktie in
 EUR</t>
  </si>
  <si>
    <t>Gewichteter Durchschnitts-
 gegenwert der 
 Aktien in EUR</t>
  </si>
  <si>
    <t>Wert der verwendeten
 Aktien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</si>
</sst>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\ mmm/\ yy"/>
    <numFmt numFmtId="165" formatCode="0.0000%"/>
    <numFmt numFmtId="166" formatCode="#,##0.000"/>
    <numFmt numFmtId="167" formatCode="#,##0.0000"/>
    <numFmt numFmtId="168" formatCode="0.000"/>
  </numFmts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4" fontId="2" fillId="0" borderId="0" xfId="0" applyNumberFormat="1" applyFont="1"/>
    <xf numFmtId="164" fontId="3" fillId="0" borderId="0" xfId="0" applyNumberFormat="1" applyFont="1"/>
    <xf numFmtId="4" fontId="3" fillId="0" borderId="0" xfId="0" applyNumberFormat="1" applyFont="1"/>
    <xf numFmtId="0" fontId="5" fillId="2" borderId="1" xfId="2" applyFont="1" applyFill="1" applyBorder="1" applyAlignment="1">
      <alignment horizontal="center" wrapText="1"/>
    </xf>
    <xf numFmtId="164" fontId="3" fillId="0" borderId="1" xfId="0" applyNumberFormat="1" applyFont="1" applyBorder="1"/>
    <xf numFmtId="0" fontId="3" fillId="0" borderId="0" xfId="0" applyFont="1"/>
    <xf numFmtId="0" fontId="2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165" fontId="3" fillId="0" borderId="1" xfId="1" applyNumberFormat="1" applyFont="1" applyBorder="1"/>
    <xf numFmtId="4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/>
    <xf numFmtId="167" fontId="3" fillId="0" borderId="0" xfId="0" applyNumberFormat="1" applyFont="1"/>
    <xf numFmtId="4" fontId="2" fillId="3" borderId="1" xfId="0" applyNumberFormat="1" applyFont="1" applyFill="1" applyBorder="1"/>
    <xf numFmtId="3" fontId="2" fillId="3" borderId="1" xfId="0" applyNumberFormat="1" applyFont="1" applyFill="1" applyBorder="1"/>
    <xf numFmtId="165" fontId="2" fillId="3" borderId="1" xfId="1" applyNumberFormat="1" applyFont="1" applyFill="1" applyBorder="1"/>
    <xf numFmtId="165" fontId="1" fillId="0" borderId="1" xfId="1" applyNumberFormat="1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</cellXfs>
  <cellStyles count="3">
    <cellStyle name="Normal" xfId="0" builtinId="0"/>
    <cellStyle name="Percent" xfId="1" builtinId="5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10"/>
  <sheetViews>
    <sheetView tabSelected="1" workbookViewId="0">
      <selection activeCell="G4" sqref="G4"/>
    </sheetView>
  </sheetViews>
  <sheetFormatPr defaultColWidth="9.140625" defaultRowHeight="12.75"/>
  <cols>
    <col min="1" max="1" width="15.28515625" style="6" bestFit="1" customWidth="1"/>
    <col min="2" max="2" width="22.42578125" style="6" customWidth="1"/>
    <col min="3" max="4" width="22.5703125" style="6" customWidth="1"/>
    <col min="5" max="6" width="22.28515625" style="6" customWidth="1"/>
    <col min="7" max="7" width="21" style="6" customWidth="1"/>
    <col min="8" max="8" width="19.28515625" style="6" customWidth="1"/>
    <col min="9" max="253" width="11.42578125" style="6" customWidth="1"/>
    <col min="254" max="16384" width="9.140625" style="6"/>
  </cols>
  <sheetData>
    <row r="1" spans="1:9" ht="51">
      <c r="A1" s="4" t="s">
        <v>1</v>
      </c>
      <c r="B1" s="4" t="s">
        <v>2</v>
      </c>
      <c r="C1" s="4" t="s">
        <v>4</v>
      </c>
      <c r="D1" s="4" t="s">
        <v>3</v>
      </c>
      <c r="E1" s="4" t="s">
        <v>5</v>
      </c>
      <c r="F1" s="4" t="s">
        <v>6</v>
      </c>
      <c r="G1" s="4" t="s">
        <v>7</v>
      </c>
      <c r="H1" s="4" t="s">
        <v>8</v>
      </c>
      <c r="I1" s="3"/>
    </row>
    <row r="2" spans="1:9" s="12" customFormat="1">
      <c r="A2" s="5">
        <v>44020</v>
      </c>
      <c r="B2" s="9">
        <v>4210298</v>
      </c>
      <c r="C2" s="10">
        <f>(B2/112085269)</f>
        <v>3.7563348311186191E-2</v>
      </c>
      <c r="D2" s="18">
        <f>C2</f>
        <v>3.7563348311186191E-2</v>
      </c>
      <c r="E2" s="19">
        <v>15.31</v>
      </c>
      <c r="F2" s="19">
        <v>15.31</v>
      </c>
      <c r="G2" s="20">
        <v>15.31</v>
      </c>
      <c r="H2" s="21">
        <f>+B2*G2</f>
        <v>64459662.380000003</v>
      </c>
      <c r="I2" s="11"/>
    </row>
    <row r="3" spans="1:9" s="7" customFormat="1">
      <c r="A3" s="15" t="s">
        <v>0</v>
      </c>
      <c r="B3" s="16">
        <f>SUM(B2:B2)</f>
        <v>4210298</v>
      </c>
      <c r="C3" s="17">
        <f>AVERAGE(C2:C2)</f>
        <v>3.7563348311186191E-2</v>
      </c>
      <c r="D3" s="17">
        <f>MAX(D2:D2)</f>
        <v>3.7563348311186191E-2</v>
      </c>
      <c r="E3" s="22">
        <f>+E2</f>
        <v>15.31</v>
      </c>
      <c r="F3" s="22">
        <f>+F2</f>
        <v>15.31</v>
      </c>
      <c r="G3" s="22">
        <f>+G2</f>
        <v>15.31</v>
      </c>
      <c r="H3" s="23">
        <f>H2</f>
        <v>64459662.380000003</v>
      </c>
      <c r="I3" s="1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3"/>
      <c r="B5" s="1"/>
      <c r="C5" s="1"/>
      <c r="D5" s="1"/>
      <c r="E5" s="1"/>
      <c r="F5" s="3"/>
      <c r="G5" s="1"/>
      <c r="H5" s="1"/>
      <c r="I5" s="3"/>
    </row>
    <row r="6" spans="1:9">
      <c r="A6" s="2"/>
      <c r="B6" s="8"/>
      <c r="C6" s="13"/>
      <c r="D6" s="13"/>
      <c r="E6" s="14"/>
      <c r="F6" s="13"/>
      <c r="G6" s="3"/>
      <c r="H6" s="13"/>
      <c r="I6" s="3"/>
    </row>
    <row r="7" spans="1:9">
      <c r="A7" s="3"/>
      <c r="B7" s="3"/>
      <c r="C7" s="3"/>
      <c r="D7" s="3"/>
      <c r="E7" s="14"/>
      <c r="F7" s="13"/>
      <c r="G7" s="3"/>
      <c r="H7" s="3"/>
      <c r="I7" s="3"/>
    </row>
    <row r="8" spans="1:9">
      <c r="A8" s="3"/>
      <c r="B8" s="3"/>
      <c r="C8" s="3"/>
      <c r="D8" s="3"/>
      <c r="E8" s="14"/>
      <c r="F8" s="1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Gesamt DE</vt:lpstr>
    </vt:vector>
  </TitlesOfParts>
  <Company>Erste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A98CJAC</dc:creator>
  <cp:lastModifiedBy>Boyke Nathalie</cp:lastModifiedBy>
  <cp:lastPrinted>2017-05-29T16:57:51Z</cp:lastPrinted>
  <dcterms:created xsi:type="dcterms:W3CDTF">2001-06-21T13:12:38Z</dcterms:created>
  <dcterms:modified xsi:type="dcterms:W3CDTF">2020-07-09T11:48:31Z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